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Смета" sheetId="1" r:id="rId1"/>
  </sheets>
  <calcPr calcId="124519" refMode="R1C1"/>
</workbook>
</file>

<file path=xl/calcChain.xml><?xml version="1.0" encoding="utf-8"?>
<calcChain xmlns="http://schemas.openxmlformats.org/spreadsheetml/2006/main">
  <c r="H64" i="1"/>
  <c r="H63"/>
  <c r="I63" s="1"/>
  <c r="H60"/>
  <c r="H53"/>
  <c r="H51"/>
  <c r="H46" s="1"/>
  <c r="H45" s="1"/>
  <c r="H44" s="1"/>
  <c r="I44" s="1"/>
  <c r="I43"/>
  <c r="H42"/>
  <c r="I41"/>
  <c r="H40"/>
  <c r="I38"/>
  <c r="H37"/>
  <c r="H36"/>
  <c r="H35" s="1"/>
  <c r="I30"/>
  <c r="I32" l="1"/>
  <c r="I33" s="1"/>
  <c r="H34"/>
  <c r="H32" l="1"/>
  <c r="H31" s="1"/>
  <c r="H30" s="1"/>
  <c r="H33"/>
  <c r="J54" l="1"/>
  <c r="I31"/>
</calcChain>
</file>

<file path=xl/sharedStrings.xml><?xml version="1.0" encoding="utf-8"?>
<sst xmlns="http://schemas.openxmlformats.org/spreadsheetml/2006/main" count="280" uniqueCount="106">
  <si>
    <t xml:space="preserve">                                             Утверждаю</t>
  </si>
  <si>
    <t xml:space="preserve">                                   Начальник управления образования</t>
  </si>
  <si>
    <t xml:space="preserve">                                       (наименование должности)</t>
  </si>
  <si>
    <t xml:space="preserve">                                   _________З.А. Горбунова</t>
  </si>
  <si>
    <t xml:space="preserve">                                   (подпись) (расшифровка подписи)</t>
  </si>
  <si>
    <t xml:space="preserve">                                   " 09 "   января   "  2020 года</t>
  </si>
  <si>
    <t xml:space="preserve">                         БЮДЖЕТНАЯ СМЕТА</t>
  </si>
  <si>
    <t xml:space="preserve">                                                                                                             ┌──────┐</t>
  </si>
  <si>
    <r>
      <t xml:space="preserve">                        на ___</t>
    </r>
    <r>
      <rPr>
        <b/>
        <u/>
        <sz val="9"/>
        <rFont val="Courier New"/>
        <family val="3"/>
        <charset val="204"/>
      </rPr>
      <t>2020</t>
    </r>
    <r>
      <rPr>
        <b/>
        <sz val="9"/>
        <rFont val="Courier New"/>
        <family val="3"/>
        <charset val="204"/>
      </rPr>
      <t>____ год                                                      │ КОДЫ</t>
    </r>
  </si>
  <si>
    <t xml:space="preserve">                                                                                                ├──────┤</t>
  </si>
  <si>
    <t xml:space="preserve">                                                                                   Форма по КФД │      │</t>
  </si>
  <si>
    <t xml:space="preserve">                МКОУ ДО  "Фатежский дом пионеров и школьников"</t>
  </si>
  <si>
    <t>Главный                                                                                         │      │</t>
  </si>
  <si>
    <t>распорядитель средств                                                                           │      │</t>
  </si>
  <si>
    <t>местного бюджета  Управление образования                                            по ППП      │ 100  │</t>
  </si>
  <si>
    <t>Администрации Фатежского района Курской области                                                 ├──────┤</t>
  </si>
  <si>
    <t>Распорядитель средств                                                               по ОКПО     │      │</t>
  </si>
  <si>
    <t>местного бюджета &lt;*&gt; Управление образования                                         по СРРПБС   │      │</t>
  </si>
  <si>
    <t>Получатель средств                                                                  по ОКПО     │      │</t>
  </si>
  <si>
    <t>местного бюджета &lt;**&gt; Управление образования                                        по СРРПБС   │      │</t>
  </si>
  <si>
    <t>Единица измерения:      руб.                                                        по ОКЕИ     │ 384  │</t>
  </si>
  <si>
    <t xml:space="preserve">                                                                                                └──────┘</t>
  </si>
  <si>
    <t xml:space="preserve">Наименование расхода     </t>
  </si>
  <si>
    <t xml:space="preserve">Код по БК     </t>
  </si>
  <si>
    <t>Сумма</t>
  </si>
  <si>
    <t>ГРБС</t>
  </si>
  <si>
    <t>Рз</t>
  </si>
  <si>
    <t>ПР</t>
  </si>
  <si>
    <t>ЦСР</t>
  </si>
  <si>
    <t>ВР</t>
  </si>
  <si>
    <t>косгу</t>
  </si>
  <si>
    <t>Управление образования Администрации Фатежского района Курской области</t>
  </si>
  <si>
    <t>003</t>
  </si>
  <si>
    <t>Общее образование</t>
  </si>
  <si>
    <t>07</t>
  </si>
  <si>
    <t xml:space="preserve">Подпрограмма «Развитие дополнительного образования и системы воспитания детей» муниципальной программы Фатежского района Курской области «Развитие образования в Фатежском районе Курской области» </t>
  </si>
  <si>
    <t>03</t>
  </si>
  <si>
    <t>03 3 00 00000</t>
  </si>
  <si>
    <t>Обеспечение сохранения и развития системы дополнительного образования</t>
  </si>
  <si>
    <t>03 3 01 00000</t>
  </si>
  <si>
    <t>Расходы на обеспечение деятельности (оказание услуг) муниципальных учреждений</t>
  </si>
  <si>
    <t>03 3 01 C1401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</si>
  <si>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</si>
  <si>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</si>
  <si>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</si>
  <si>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</si>
  <si>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</si>
  <si>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</si>
  <si>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</si>
  <si>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</si>
  <si>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</si>
  <si>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</si>
  <si>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</si>
  <si>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</si>
  <si>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Начисления на выплаты по оплате труда</t>
  </si>
  <si>
    <t>213</t>
  </si>
  <si>
    <t>Иные выплаты персоналу казенных учреждений, за исключением фонда оплаты труда</t>
  </si>
  <si>
    <t>112</t>
  </si>
  <si>
    <t>Прочие выплаты</t>
  </si>
  <si>
    <t>212</t>
  </si>
  <si>
    <t>Закупка товаров, работ и услуг для государственных (муниципальных) нужд</t>
  </si>
  <si>
    <t>200</t>
  </si>
  <si>
    <t xml:space="preserve">Иные закупки товаров, работ и услуг для государственных (муниципальных) нужд
</t>
  </si>
  <si>
    <t>240</t>
  </si>
  <si>
    <t>Закупка товаров, работ и услуг в сфере информационно-коммуникационных технологий</t>
  </si>
  <si>
    <t>242</t>
  </si>
  <si>
    <t>Услуги связи</t>
  </si>
  <si>
    <t>221</t>
  </si>
  <si>
    <t>Работы, услуги по содержанию имущества</t>
  </si>
  <si>
    <t>225</t>
  </si>
  <si>
    <t>Прочие услуги</t>
  </si>
  <si>
    <t>226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</si>
  <si>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</si>
  <si>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</si>
  <si>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</si>
  <si>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</si>
  <si>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прочих оборотных запасов (материалов)</t>
  </si>
  <si>
    <t>346</t>
  </si>
  <si>
    <t xml:space="preserve">Прочая закупка товаров, работ и услуг для муниципальных нужд </t>
  </si>
  <si>
    <t>244</t>
  </si>
  <si>
    <t>Транспортные услуги</t>
  </si>
  <si>
    <t>222</t>
  </si>
  <si>
    <t>Коммунальные услуги</t>
  </si>
  <si>
    <t>223</t>
  </si>
  <si>
    <t>Страхование</t>
  </si>
  <si>
    <t>227</t>
  </si>
  <si>
    <t>Увеличение стоимости строительных материалов</t>
  </si>
  <si>
    <t>344</t>
  </si>
  <si>
    <t>Иные бюджетные ассигнования</t>
  </si>
  <si>
    <t>800</t>
  </si>
  <si>
    <t xml:space="preserve">Уплата налогов, сборов и иных  платежей 
</t>
  </si>
  <si>
    <t>850</t>
  </si>
  <si>
    <t xml:space="preserve">Уплата налога на имущество организаций и земельного налога 
</t>
  </si>
  <si>
    <t>851</t>
  </si>
  <si>
    <t>291</t>
  </si>
  <si>
    <t xml:space="preserve">Уплата прочих налогов, сборов и иных обязательных платежей (транспортный налог) 
</t>
  </si>
  <si>
    <t>852</t>
  </si>
  <si>
    <t>Уплата иных платежей</t>
  </si>
  <si>
    <t>853</t>
  </si>
  <si>
    <t>292</t>
  </si>
  <si>
    <t>Директор МКОУ ДО  "Фатежский дом пионеров и школьников"</t>
  </si>
  <si>
    <t>Н.А. Золотухина</t>
  </si>
  <si>
    <t>Гл. бухгалтер  МКУ  "Централизованная бухгалтерия учреждений образования Фатежского района"</t>
  </si>
  <si>
    <t>Н.А. Миронова</t>
  </si>
  <si>
    <t xml:space="preserve">Исполнитель: ведущий экономист                                                                      </t>
  </si>
  <si>
    <t>В.А. Ушакова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</si>
</sst>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0"/>
      <name val="Arial Cyr"/>
      <charset val="204"/>
    </font>
    <font>
      <b/>
      <sz val="9"/>
      <name val="Courier New"/>
      <family val="3"/>
      <charset val="204"/>
    </font>
    <font>
      <b/>
      <sz val="9"/>
      <name val="Arial Cyr"/>
      <charset val="204"/>
    </font>
    <font>
      <b/>
      <sz val="8"/>
      <name val="Courier New"/>
      <family val="3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u/>
      <sz val="9"/>
      <name val="Courier New"/>
      <family val="3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Times New Roman Cyr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8"/>
      <name val="Arial"/>
      <family val="2"/>
    </font>
    <font>
      <sz val="8"/>
      <color rgb="FF000000"/>
      <name val="Times New Roman"/>
      <family val="1"/>
      <charset val="204"/>
    </font>
    <font>
      <b/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6" fillId="0" borderId="0"/>
  </cellStyleXfs>
  <cellXfs count="7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 applyAlignment="1">
      <alignment horizontal="justify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7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vertical="top" wrapText="1"/>
    </xf>
    <xf numFmtId="49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165" fontId="14" fillId="0" borderId="0" xfId="0" applyNumberFormat="1" applyFont="1"/>
    <xf numFmtId="0" fontId="14" fillId="0" borderId="0" xfId="0" applyFont="1"/>
    <xf numFmtId="0" fontId="13" fillId="0" borderId="1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/>
    </xf>
    <xf numFmtId="4" fontId="15" fillId="0" borderId="0" xfId="0" applyNumberFormat="1" applyFont="1" applyFill="1"/>
    <xf numFmtId="0" fontId="15" fillId="0" borderId="0" xfId="0" applyFont="1" applyFill="1"/>
    <xf numFmtId="0" fontId="13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4" fontId="16" fillId="0" borderId="5" xfId="2" applyNumberFormat="1" applyFont="1" applyBorder="1" applyAlignment="1">
      <alignment horizontal="right" vertical="top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17" fillId="0" borderId="6" xfId="0" applyFont="1" applyBorder="1" applyAlignment="1">
      <alignment horizontal="left" wrapText="1"/>
    </xf>
    <xf numFmtId="4" fontId="18" fillId="0" borderId="1" xfId="0" applyNumberFormat="1" applyFont="1" applyFill="1" applyBorder="1"/>
    <xf numFmtId="0" fontId="16" fillId="0" borderId="5" xfId="2" applyNumberFormat="1" applyFont="1" applyBorder="1" applyAlignment="1">
      <alignment horizontal="right" vertical="top"/>
    </xf>
    <xf numFmtId="2" fontId="16" fillId="0" borderId="5" xfId="2" applyNumberFormat="1" applyFont="1" applyBorder="1" applyAlignment="1">
      <alignment horizontal="right" vertical="top"/>
    </xf>
    <xf numFmtId="0" fontId="9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/>
    <xf numFmtId="0" fontId="2" fillId="0" borderId="0" xfId="0" applyFont="1" applyFill="1"/>
    <xf numFmtId="4" fontId="11" fillId="3" borderId="5" xfId="2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/>
    <xf numFmtId="0" fontId="7" fillId="0" borderId="0" xfId="0" applyFont="1" applyBorder="1" applyAlignment="1">
      <alignment vertical="top" wrapText="1"/>
    </xf>
    <xf numFmtId="49" fontId="8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vertical="center" wrapText="1"/>
    </xf>
    <xf numFmtId="49" fontId="8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Alignment="1"/>
    <xf numFmtId="4" fontId="8" fillId="0" borderId="0" xfId="0" applyNumberFormat="1" applyFont="1" applyAlignment="1">
      <alignment horizontal="left"/>
    </xf>
  </cellXfs>
  <cellStyles count="3">
    <cellStyle name="Обычный" xfId="0" builtinId="0"/>
    <cellStyle name="Обычный_tmp_БЮДЖЕТНАЯ РОСПИСЬ на2011г." xfId="1"/>
    <cellStyle name="Обычный_Д.П.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1"/>
  <sheetViews>
    <sheetView tabSelected="1" topLeftCell="A27" workbookViewId="0">
      <selection activeCell="N31" sqref="N31:N32"/>
    </sheetView>
  </sheetViews>
  <sheetFormatPr defaultRowHeight="12" outlineLevelCol="1"/>
  <cols>
    <col min="1" max="1" width="65.5703125" style="10" customWidth="1"/>
    <col min="2" max="2" width="3.85546875" style="10" customWidth="1"/>
    <col min="3" max="3" width="3" style="10" customWidth="1"/>
    <col min="4" max="4" width="3.7109375" style="10" customWidth="1"/>
    <col min="5" max="5" width="11.140625" style="10" customWidth="1"/>
    <col min="6" max="6" width="3.7109375" style="10" customWidth="1"/>
    <col min="7" max="7" width="4.42578125" style="10" customWidth="1"/>
    <col min="8" max="8" width="11.42578125" style="11" customWidth="1"/>
    <col min="9" max="9" width="11.28515625" style="10" hidden="1" customWidth="1" outlineLevel="1"/>
    <col min="10" max="10" width="14" style="10" hidden="1" customWidth="1" collapsed="1"/>
    <col min="11" max="16384" width="9.140625" style="10"/>
  </cols>
  <sheetData>
    <row r="1" spans="1:8" s="2" customFormat="1" ht="12.75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>
      <c r="A5" s="1" t="s">
        <v>4</v>
      </c>
      <c r="B5" s="1"/>
      <c r="C5" s="1"/>
      <c r="D5" s="1"/>
      <c r="E5" s="1"/>
      <c r="F5" s="1"/>
      <c r="G5" s="1"/>
      <c r="H5" s="1"/>
    </row>
    <row r="6" spans="1:8" s="2" customFormat="1" ht="12.75">
      <c r="A6" s="1" t="s">
        <v>5</v>
      </c>
      <c r="B6" s="1"/>
      <c r="C6" s="1"/>
      <c r="D6" s="1"/>
      <c r="E6" s="1"/>
      <c r="F6" s="1"/>
      <c r="G6" s="1"/>
      <c r="H6" s="1"/>
    </row>
    <row r="7" spans="1:8" s="4" customFormat="1" ht="11.25">
      <c r="A7" s="3"/>
      <c r="B7" s="3"/>
      <c r="C7" s="3"/>
      <c r="D7" s="3"/>
      <c r="E7" s="3"/>
      <c r="F7" s="3"/>
      <c r="G7" s="3"/>
      <c r="H7" s="3"/>
    </row>
    <row r="8" spans="1:8" s="4" customFormat="1" ht="11.25">
      <c r="A8" s="5" t="s">
        <v>6</v>
      </c>
      <c r="B8" s="5"/>
      <c r="C8" s="5"/>
      <c r="D8" s="5"/>
      <c r="E8" s="5"/>
      <c r="F8" s="5"/>
      <c r="G8" s="5"/>
      <c r="H8" s="5"/>
    </row>
    <row r="9" spans="1:8" s="6" customFormat="1" ht="12.75">
      <c r="A9" s="5" t="s">
        <v>7</v>
      </c>
      <c r="B9" s="5"/>
      <c r="C9" s="5"/>
      <c r="D9" s="5"/>
      <c r="E9" s="5"/>
      <c r="F9" s="5"/>
      <c r="G9" s="5"/>
      <c r="H9" s="5"/>
    </row>
    <row r="10" spans="1:8" s="2" customFormat="1" ht="12.75">
      <c r="A10" s="7" t="s">
        <v>8</v>
      </c>
      <c r="B10" s="7"/>
      <c r="C10" s="7"/>
      <c r="D10" s="7"/>
      <c r="E10" s="7"/>
      <c r="F10" s="7"/>
      <c r="G10" s="7"/>
      <c r="H10" s="7"/>
    </row>
    <row r="11" spans="1:8" s="2" customFormat="1" ht="12.75">
      <c r="A11" s="7" t="s">
        <v>9</v>
      </c>
      <c r="B11" s="7"/>
      <c r="C11" s="7"/>
      <c r="D11" s="7"/>
      <c r="E11" s="7"/>
      <c r="F11" s="7"/>
      <c r="G11" s="7"/>
      <c r="H11" s="7"/>
    </row>
    <row r="12" spans="1:8" s="2" customFormat="1" ht="12.75" customHeight="1">
      <c r="A12" s="7" t="s">
        <v>10</v>
      </c>
      <c r="B12" s="7"/>
      <c r="C12" s="7"/>
      <c r="D12" s="7"/>
      <c r="E12" s="7"/>
      <c r="F12" s="7"/>
      <c r="G12" s="7"/>
      <c r="H12" s="7"/>
    </row>
    <row r="13" spans="1:8" s="2" customFormat="1" ht="12.75">
      <c r="A13" s="7" t="s">
        <v>11</v>
      </c>
      <c r="B13" s="7"/>
      <c r="C13" s="7"/>
      <c r="D13" s="7"/>
      <c r="E13" s="7"/>
      <c r="F13" s="7"/>
      <c r="G13" s="7"/>
      <c r="H13" s="7"/>
    </row>
    <row r="14" spans="1:8" s="2" customFormat="1" ht="9" customHeight="1">
      <c r="A14" s="7" t="s">
        <v>9</v>
      </c>
      <c r="B14" s="7"/>
      <c r="C14" s="7"/>
      <c r="D14" s="7"/>
      <c r="E14" s="7"/>
      <c r="F14" s="7"/>
      <c r="G14" s="7"/>
      <c r="H14" s="7"/>
    </row>
    <row r="15" spans="1:8" s="2" customFormat="1" ht="13.5" customHeight="1">
      <c r="A15" s="7" t="s">
        <v>12</v>
      </c>
      <c r="B15" s="7"/>
      <c r="C15" s="7"/>
      <c r="D15" s="7"/>
      <c r="E15" s="7"/>
      <c r="F15" s="7"/>
      <c r="G15" s="7"/>
      <c r="H15" s="7"/>
    </row>
    <row r="16" spans="1:8" s="2" customFormat="1" ht="12.75">
      <c r="A16" s="8" t="s">
        <v>13</v>
      </c>
      <c r="B16" s="8"/>
      <c r="C16" s="8"/>
      <c r="D16" s="8"/>
      <c r="E16" s="8"/>
      <c r="F16" s="8"/>
      <c r="G16" s="8"/>
      <c r="H16" s="8"/>
    </row>
    <row r="17" spans="1:28" s="2" customFormat="1" ht="12.75">
      <c r="A17" s="8" t="s">
        <v>14</v>
      </c>
      <c r="B17" s="8"/>
      <c r="C17" s="8"/>
      <c r="D17" s="8"/>
      <c r="E17" s="8"/>
      <c r="F17" s="8"/>
      <c r="G17" s="8"/>
      <c r="H17" s="8"/>
    </row>
    <row r="18" spans="1:28" s="2" customFormat="1" ht="12.75">
      <c r="A18" s="8" t="s">
        <v>15</v>
      </c>
      <c r="B18" s="8"/>
      <c r="C18" s="8"/>
      <c r="D18" s="8"/>
      <c r="E18" s="8"/>
      <c r="F18" s="8"/>
      <c r="G18" s="8"/>
      <c r="H18" s="8"/>
    </row>
    <row r="19" spans="1:28" s="2" customFormat="1" ht="12.75">
      <c r="A19" s="8" t="s">
        <v>16</v>
      </c>
      <c r="B19" s="8"/>
      <c r="C19" s="8"/>
      <c r="D19" s="8"/>
      <c r="E19" s="8"/>
      <c r="F19" s="8"/>
      <c r="G19" s="8"/>
      <c r="H19" s="8"/>
    </row>
    <row r="20" spans="1:28" s="2" customFormat="1" ht="12.75">
      <c r="A20" s="8" t="s">
        <v>17</v>
      </c>
      <c r="B20" s="8"/>
      <c r="C20" s="8"/>
      <c r="D20" s="8"/>
      <c r="E20" s="8"/>
      <c r="F20" s="8"/>
      <c r="G20" s="8"/>
      <c r="H20" s="8"/>
    </row>
    <row r="21" spans="1:28" s="2" customFormat="1" ht="12.75">
      <c r="A21" s="8" t="s">
        <v>15</v>
      </c>
      <c r="B21" s="8"/>
      <c r="C21" s="8"/>
      <c r="D21" s="8"/>
      <c r="E21" s="8"/>
      <c r="F21" s="8"/>
      <c r="G21" s="8"/>
      <c r="H21" s="8"/>
    </row>
    <row r="22" spans="1:28" s="2" customFormat="1" ht="12.75">
      <c r="A22" s="8" t="s">
        <v>18</v>
      </c>
      <c r="B22" s="8"/>
      <c r="C22" s="8"/>
      <c r="D22" s="8"/>
      <c r="E22" s="8"/>
      <c r="F22" s="8"/>
      <c r="G22" s="8"/>
      <c r="H22" s="8"/>
    </row>
    <row r="23" spans="1:28" s="2" customFormat="1" ht="12.75">
      <c r="A23" s="8" t="s">
        <v>19</v>
      </c>
      <c r="B23" s="8"/>
      <c r="C23" s="8"/>
      <c r="D23" s="8"/>
      <c r="E23" s="8"/>
      <c r="F23" s="8"/>
      <c r="G23" s="8"/>
      <c r="H23" s="8"/>
    </row>
    <row r="24" spans="1:28" s="2" customFormat="1" ht="12.75">
      <c r="A24" s="8" t="s">
        <v>15</v>
      </c>
      <c r="B24" s="8"/>
      <c r="C24" s="8"/>
      <c r="D24" s="8"/>
      <c r="E24" s="8"/>
      <c r="F24" s="8"/>
      <c r="G24" s="8"/>
      <c r="H24" s="8"/>
    </row>
    <row r="25" spans="1:28" s="2" customFormat="1" ht="12.75">
      <c r="A25" s="8" t="s">
        <v>20</v>
      </c>
      <c r="B25" s="8"/>
      <c r="C25" s="8"/>
      <c r="D25" s="8"/>
      <c r="E25" s="8"/>
      <c r="F25" s="8"/>
      <c r="G25" s="8"/>
      <c r="H25" s="8"/>
    </row>
    <row r="26" spans="1:28" s="2" customFormat="1" ht="12.75">
      <c r="A26" s="8" t="s">
        <v>21</v>
      </c>
      <c r="B26" s="8"/>
      <c r="C26" s="8"/>
      <c r="D26" s="8"/>
      <c r="E26" s="8"/>
      <c r="F26" s="8"/>
      <c r="G26" s="8"/>
      <c r="H26" s="8"/>
    </row>
    <row r="27" spans="1:28" ht="9" customHeight="1">
      <c r="A27" s="9"/>
      <c r="B27" s="9"/>
    </row>
    <row r="28" spans="1:28" ht="12.75" customHeight="1">
      <c r="A28" s="12" t="s">
        <v>22</v>
      </c>
      <c r="B28" s="13" t="s">
        <v>23</v>
      </c>
      <c r="C28" s="14"/>
      <c r="D28" s="14"/>
      <c r="E28" s="14"/>
      <c r="F28" s="14"/>
      <c r="G28" s="14"/>
      <c r="H28" s="15" t="s">
        <v>24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s="19" customFormat="1" ht="12" customHeight="1">
      <c r="A29" s="16"/>
      <c r="B29" s="17" t="s">
        <v>25</v>
      </c>
      <c r="C29" s="17" t="s">
        <v>26</v>
      </c>
      <c r="D29" s="17" t="s">
        <v>27</v>
      </c>
      <c r="E29" s="17" t="s">
        <v>28</v>
      </c>
      <c r="F29" s="17" t="s">
        <v>29</v>
      </c>
      <c r="G29" s="16" t="s">
        <v>30</v>
      </c>
      <c r="H29" s="18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s="25" customFormat="1" ht="27" customHeight="1">
      <c r="A30" s="20" t="s">
        <v>31</v>
      </c>
      <c r="B30" s="21" t="s">
        <v>32</v>
      </c>
      <c r="C30" s="21"/>
      <c r="D30" s="22"/>
      <c r="E30" s="21"/>
      <c r="F30" s="21"/>
      <c r="G30" s="23"/>
      <c r="H30" s="23">
        <f>H31</f>
        <v>7725235.0899999999</v>
      </c>
      <c r="I30" s="24">
        <f>H38+H41+H47+H49+H51+H43+H54+H55+H56+H57+H59+H60+H65+H66+H58+H67</f>
        <v>7725235.0899999999</v>
      </c>
      <c r="K30" s="26"/>
    </row>
    <row r="31" spans="1:28" s="34" customFormat="1" ht="20.25" customHeight="1">
      <c r="A31" s="27" t="s">
        <v>33</v>
      </c>
      <c r="B31" s="28" t="s">
        <v>32</v>
      </c>
      <c r="C31" s="29" t="s">
        <v>34</v>
      </c>
      <c r="D31" s="29"/>
      <c r="E31" s="30"/>
      <c r="F31" s="31"/>
      <c r="G31" s="31"/>
      <c r="H31" s="32">
        <f>H32</f>
        <v>7725235.0899999999</v>
      </c>
      <c r="I31" s="33">
        <f>H30-I30</f>
        <v>0</v>
      </c>
    </row>
    <row r="32" spans="1:28" s="41" customFormat="1" ht="36">
      <c r="A32" s="35" t="s">
        <v>35</v>
      </c>
      <c r="B32" s="36" t="s">
        <v>32</v>
      </c>
      <c r="C32" s="37" t="s">
        <v>34</v>
      </c>
      <c r="D32" s="37" t="s">
        <v>36</v>
      </c>
      <c r="E32" s="38" t="s">
        <v>37</v>
      </c>
      <c r="F32" s="37"/>
      <c r="G32" s="37"/>
      <c r="H32" s="39">
        <f>SUM(H34)</f>
        <v>7725235.0899999999</v>
      </c>
      <c r="I32" s="40">
        <f>I38+I41+I43+I44</f>
        <v>7712934.04</v>
      </c>
    </row>
    <row r="33" spans="1:10" s="41" customFormat="1">
      <c r="A33" s="35" t="s">
        <v>38</v>
      </c>
      <c r="B33" s="36" t="s">
        <v>32</v>
      </c>
      <c r="C33" s="37" t="s">
        <v>34</v>
      </c>
      <c r="D33" s="37" t="s">
        <v>36</v>
      </c>
      <c r="E33" s="38" t="s">
        <v>39</v>
      </c>
      <c r="F33" s="37"/>
      <c r="G33" s="37"/>
      <c r="H33" s="39">
        <f>H34</f>
        <v>7725235.0899999999</v>
      </c>
      <c r="I33" s="40">
        <f>I30-I32</f>
        <v>12301.049999999814</v>
      </c>
    </row>
    <row r="34" spans="1:10" s="41" customFormat="1" ht="30" customHeight="1">
      <c r="A34" s="35" t="s">
        <v>40</v>
      </c>
      <c r="B34" s="36" t="s">
        <v>32</v>
      </c>
      <c r="C34" s="37" t="s">
        <v>34</v>
      </c>
      <c r="D34" s="37" t="s">
        <v>36</v>
      </c>
      <c r="E34" s="38" t="s">
        <v>41</v>
      </c>
      <c r="F34" s="37"/>
      <c r="G34" s="37"/>
      <c r="H34" s="39">
        <f>H35+H44+H63</f>
        <v>7725235.0899999999</v>
      </c>
    </row>
    <row r="35" spans="1:10" s="41" customFormat="1" ht="36">
      <c r="A35" s="42" t="s">
        <v>42</v>
      </c>
      <c r="B35" s="36" t="s">
        <v>32</v>
      </c>
      <c r="C35" s="37" t="s">
        <v>34</v>
      </c>
      <c r="D35" s="37" t="s">
        <v>36</v>
      </c>
      <c r="E35" s="43" t="s">
        <v>41</v>
      </c>
      <c r="F35" s="37" t="s">
        <v>43</v>
      </c>
      <c r="G35" s="37"/>
      <c r="H35" s="39">
        <f>H36</f>
        <v>7523380</v>
      </c>
    </row>
    <row r="36" spans="1:10" s="41" customFormat="1" ht="17.25" customHeight="1">
      <c r="A36" s="42" t="s">
        <v>44</v>
      </c>
      <c r="B36" s="36" t="s">
        <v>32</v>
      </c>
      <c r="C36" s="37" t="s">
        <v>34</v>
      </c>
      <c r="D36" s="37" t="s">
        <v>36</v>
      </c>
      <c r="E36" s="43" t="s">
        <v>41</v>
      </c>
      <c r="F36" s="37" t="s">
        <v>45</v>
      </c>
      <c r="G36" s="37"/>
      <c r="H36" s="39">
        <f>H37+H40+H42</f>
        <v>7523380</v>
      </c>
    </row>
    <row r="37" spans="1:10" s="41" customFormat="1" ht="17.25" customHeight="1">
      <c r="A37" s="42" t="s">
        <v>46</v>
      </c>
      <c r="B37" s="36" t="s">
        <v>32</v>
      </c>
      <c r="C37" s="37" t="s">
        <v>34</v>
      </c>
      <c r="D37" s="37" t="s">
        <v>36</v>
      </c>
      <c r="E37" s="43" t="s">
        <v>41</v>
      </c>
      <c r="F37" s="37" t="s">
        <v>47</v>
      </c>
      <c r="G37" s="37"/>
      <c r="H37" s="39">
        <f>H38+H39</f>
        <v>5778326</v>
      </c>
      <c r="J37" s="44">
        <v>4779749</v>
      </c>
    </row>
    <row r="38" spans="1:10" s="50" customFormat="1" ht="18" customHeight="1">
      <c r="A38" s="45" t="s">
        <v>48</v>
      </c>
      <c r="B38" s="46" t="s">
        <v>32</v>
      </c>
      <c r="C38" s="47" t="s">
        <v>34</v>
      </c>
      <c r="D38" s="37" t="s">
        <v>36</v>
      </c>
      <c r="E38" s="43" t="s">
        <v>41</v>
      </c>
      <c r="F38" s="47" t="s">
        <v>47</v>
      </c>
      <c r="G38" s="47" t="s">
        <v>49</v>
      </c>
      <c r="H38" s="48">
        <v>5778326</v>
      </c>
      <c r="I38" s="49">
        <f>H38</f>
        <v>5778326</v>
      </c>
      <c r="J38" s="44">
        <v>1443484</v>
      </c>
    </row>
    <row r="39" spans="1:10" s="50" customFormat="1" ht="15.75" customHeight="1" thickBot="1">
      <c r="A39" s="51" t="s">
        <v>50</v>
      </c>
      <c r="B39" s="46" t="s">
        <v>32</v>
      </c>
      <c r="C39" s="47" t="s">
        <v>34</v>
      </c>
      <c r="D39" s="37" t="s">
        <v>36</v>
      </c>
      <c r="E39" s="43" t="s">
        <v>41</v>
      </c>
      <c r="F39" s="47" t="s">
        <v>47</v>
      </c>
      <c r="G39" s="47" t="s">
        <v>51</v>
      </c>
      <c r="H39" s="48"/>
      <c r="I39" s="49"/>
      <c r="J39" s="44">
        <v>33425.24</v>
      </c>
    </row>
    <row r="40" spans="1:10" s="50" customFormat="1" ht="24">
      <c r="A40" s="42" t="s">
        <v>52</v>
      </c>
      <c r="B40" s="36" t="s">
        <v>32</v>
      </c>
      <c r="C40" s="37" t="s">
        <v>34</v>
      </c>
      <c r="D40" s="37" t="s">
        <v>36</v>
      </c>
      <c r="E40" s="38" t="s">
        <v>41</v>
      </c>
      <c r="F40" s="37" t="s">
        <v>53</v>
      </c>
      <c r="G40" s="37"/>
      <c r="H40" s="52">
        <f>H41</f>
        <v>1745054</v>
      </c>
      <c r="I40" s="49"/>
      <c r="J40" s="44">
        <v>5887.79</v>
      </c>
    </row>
    <row r="41" spans="1:10" s="50" customFormat="1">
      <c r="A41" s="45" t="s">
        <v>54</v>
      </c>
      <c r="B41" s="46" t="s">
        <v>32</v>
      </c>
      <c r="C41" s="47" t="s">
        <v>34</v>
      </c>
      <c r="D41" s="37" t="s">
        <v>36</v>
      </c>
      <c r="E41" s="43" t="s">
        <v>41</v>
      </c>
      <c r="F41" s="47" t="s">
        <v>53</v>
      </c>
      <c r="G41" s="47" t="s">
        <v>55</v>
      </c>
      <c r="H41" s="48">
        <v>1745054</v>
      </c>
      <c r="I41" s="49">
        <f>H41</f>
        <v>1745054</v>
      </c>
      <c r="J41" s="53"/>
    </row>
    <row r="42" spans="1:10" s="50" customFormat="1" ht="24">
      <c r="A42" s="42" t="s">
        <v>56</v>
      </c>
      <c r="B42" s="36" t="s">
        <v>32</v>
      </c>
      <c r="C42" s="37" t="s">
        <v>34</v>
      </c>
      <c r="D42" s="37" t="s">
        <v>36</v>
      </c>
      <c r="E42" s="38" t="s">
        <v>41</v>
      </c>
      <c r="F42" s="37" t="s">
        <v>57</v>
      </c>
      <c r="G42" s="47"/>
      <c r="H42" s="48">
        <f>H43</f>
        <v>0</v>
      </c>
      <c r="J42" s="44">
        <v>1692.21</v>
      </c>
    </row>
    <row r="43" spans="1:10" s="50" customFormat="1" ht="13.5" customHeight="1">
      <c r="A43" s="45" t="s">
        <v>58</v>
      </c>
      <c r="B43" s="46" t="s">
        <v>32</v>
      </c>
      <c r="C43" s="47" t="s">
        <v>34</v>
      </c>
      <c r="D43" s="37" t="s">
        <v>36</v>
      </c>
      <c r="E43" s="43" t="s">
        <v>41</v>
      </c>
      <c r="F43" s="47" t="s">
        <v>57</v>
      </c>
      <c r="G43" s="47" t="s">
        <v>59</v>
      </c>
      <c r="H43" s="48"/>
      <c r="I43" s="49">
        <f>H43</f>
        <v>0</v>
      </c>
      <c r="J43" s="54">
        <v>999</v>
      </c>
    </row>
    <row r="44" spans="1:10" s="41" customFormat="1" ht="13.5" customHeight="1">
      <c r="A44" s="42" t="s">
        <v>60</v>
      </c>
      <c r="B44" s="36" t="s">
        <v>32</v>
      </c>
      <c r="C44" s="37" t="s">
        <v>34</v>
      </c>
      <c r="D44" s="37" t="s">
        <v>36</v>
      </c>
      <c r="E44" s="43" t="s">
        <v>41</v>
      </c>
      <c r="F44" s="37" t="s">
        <v>61</v>
      </c>
      <c r="G44" s="37"/>
      <c r="H44" s="39">
        <f>H45</f>
        <v>189554.04</v>
      </c>
      <c r="I44" s="40">
        <f>H44</f>
        <v>189554.04</v>
      </c>
      <c r="J44" s="44">
        <v>174116.65</v>
      </c>
    </row>
    <row r="45" spans="1:10" s="41" customFormat="1" ht="18.75" customHeight="1">
      <c r="A45" s="35" t="s">
        <v>62</v>
      </c>
      <c r="B45" s="36" t="s">
        <v>32</v>
      </c>
      <c r="C45" s="37" t="s">
        <v>34</v>
      </c>
      <c r="D45" s="37" t="s">
        <v>36</v>
      </c>
      <c r="E45" s="43" t="s">
        <v>41</v>
      </c>
      <c r="F45" s="37" t="s">
        <v>63</v>
      </c>
      <c r="G45" s="37"/>
      <c r="H45" s="39">
        <f>H46+H53</f>
        <v>189554.04</v>
      </c>
      <c r="J45" s="44">
        <v>17554.400000000001</v>
      </c>
    </row>
    <row r="46" spans="1:10" s="41" customFormat="1" ht="27" customHeight="1">
      <c r="A46" s="42" t="s">
        <v>64</v>
      </c>
      <c r="B46" s="36" t="s">
        <v>32</v>
      </c>
      <c r="C46" s="37" t="s">
        <v>34</v>
      </c>
      <c r="D46" s="37" t="s">
        <v>36</v>
      </c>
      <c r="E46" s="43" t="s">
        <v>41</v>
      </c>
      <c r="F46" s="37" t="s">
        <v>65</v>
      </c>
      <c r="G46" s="37"/>
      <c r="H46" s="39">
        <f>H47+H49+H51+H48+H50</f>
        <v>38674.400000000001</v>
      </c>
      <c r="J46" s="44">
        <v>60504</v>
      </c>
    </row>
    <row r="47" spans="1:10" s="50" customFormat="1" ht="15" customHeight="1">
      <c r="A47" s="55" t="s">
        <v>66</v>
      </c>
      <c r="B47" s="36" t="s">
        <v>32</v>
      </c>
      <c r="C47" s="47" t="s">
        <v>34</v>
      </c>
      <c r="D47" s="37" t="s">
        <v>36</v>
      </c>
      <c r="E47" s="43" t="s">
        <v>41</v>
      </c>
      <c r="F47" s="47" t="s">
        <v>65</v>
      </c>
      <c r="G47" s="47" t="s">
        <v>67</v>
      </c>
      <c r="H47" s="48">
        <v>37874.400000000001</v>
      </c>
      <c r="J47" s="44">
        <v>44737</v>
      </c>
    </row>
    <row r="48" spans="1:10" s="50" customFormat="1" ht="15" customHeight="1">
      <c r="A48" s="55" t="s">
        <v>68</v>
      </c>
      <c r="B48" s="36" t="s">
        <v>32</v>
      </c>
      <c r="C48" s="47" t="s">
        <v>34</v>
      </c>
      <c r="D48" s="37" t="s">
        <v>36</v>
      </c>
      <c r="E48" s="43" t="s">
        <v>41</v>
      </c>
      <c r="F48" s="47" t="s">
        <v>65</v>
      </c>
      <c r="G48" s="47" t="s">
        <v>69</v>
      </c>
      <c r="H48" s="48"/>
      <c r="J48" s="53"/>
    </row>
    <row r="49" spans="1:10" s="50" customFormat="1" ht="15" customHeight="1">
      <c r="A49" s="55" t="s">
        <v>70</v>
      </c>
      <c r="B49" s="36" t="s">
        <v>32</v>
      </c>
      <c r="C49" s="47" t="s">
        <v>34</v>
      </c>
      <c r="D49" s="37" t="s">
        <v>36</v>
      </c>
      <c r="E49" s="43" t="s">
        <v>41</v>
      </c>
      <c r="F49" s="47" t="s">
        <v>65</v>
      </c>
      <c r="G49" s="47" t="s">
        <v>71</v>
      </c>
      <c r="H49" s="48">
        <v>800</v>
      </c>
      <c r="J49" s="54">
        <v>60</v>
      </c>
    </row>
    <row r="50" spans="1:10" s="50" customFormat="1" ht="15" customHeight="1">
      <c r="A50" s="55" t="s">
        <v>72</v>
      </c>
      <c r="B50" s="36" t="s">
        <v>32</v>
      </c>
      <c r="C50" s="47" t="s">
        <v>34</v>
      </c>
      <c r="D50" s="37" t="s">
        <v>36</v>
      </c>
      <c r="E50" s="43" t="s">
        <v>41</v>
      </c>
      <c r="F50" s="47" t="s">
        <v>65</v>
      </c>
      <c r="G50" s="47" t="s">
        <v>73</v>
      </c>
      <c r="H50" s="48"/>
    </row>
    <row r="51" spans="1:10" s="57" customFormat="1" ht="16.5" customHeight="1">
      <c r="A51" s="35" t="s">
        <v>74</v>
      </c>
      <c r="B51" s="36" t="s">
        <v>32</v>
      </c>
      <c r="C51" s="37" t="s">
        <v>34</v>
      </c>
      <c r="D51" s="37" t="s">
        <v>36</v>
      </c>
      <c r="E51" s="38" t="s">
        <v>41</v>
      </c>
      <c r="F51" s="37" t="s">
        <v>65</v>
      </c>
      <c r="G51" s="37" t="s">
        <v>75</v>
      </c>
      <c r="H51" s="56">
        <f>H52</f>
        <v>0</v>
      </c>
      <c r="J51" s="44">
        <v>1924</v>
      </c>
    </row>
    <row r="52" spans="1:10" s="50" customFormat="1" ht="16.5" customHeight="1">
      <c r="A52" s="55" t="s">
        <v>76</v>
      </c>
      <c r="B52" s="36" t="s">
        <v>32</v>
      </c>
      <c r="C52" s="47" t="s">
        <v>34</v>
      </c>
      <c r="D52" s="37" t="s">
        <v>36</v>
      </c>
      <c r="E52" s="43" t="s">
        <v>41</v>
      </c>
      <c r="F52" s="47" t="s">
        <v>65</v>
      </c>
      <c r="G52" s="47" t="s">
        <v>77</v>
      </c>
      <c r="H52" s="48"/>
      <c r="J52" s="44">
        <v>4288.47</v>
      </c>
    </row>
    <row r="53" spans="1:10" s="41" customFormat="1" ht="16.5" customHeight="1">
      <c r="A53" s="35" t="s">
        <v>78</v>
      </c>
      <c r="B53" s="36" t="s">
        <v>32</v>
      </c>
      <c r="C53" s="37" t="s">
        <v>34</v>
      </c>
      <c r="D53" s="37" t="s">
        <v>36</v>
      </c>
      <c r="E53" s="43" t="s">
        <v>41</v>
      </c>
      <c r="F53" s="37" t="s">
        <v>79</v>
      </c>
      <c r="G53" s="37"/>
      <c r="H53" s="39">
        <f>H55+H56+H57+H59+H60+H54+H58</f>
        <v>150879.64000000001</v>
      </c>
      <c r="J53" s="58">
        <v>6568421.7599999998</v>
      </c>
    </row>
    <row r="54" spans="1:10" s="41" customFormat="1" ht="15" customHeight="1">
      <c r="A54" s="55" t="s">
        <v>80</v>
      </c>
      <c r="B54" s="36" t="s">
        <v>32</v>
      </c>
      <c r="C54" s="47" t="s">
        <v>34</v>
      </c>
      <c r="D54" s="37" t="s">
        <v>36</v>
      </c>
      <c r="E54" s="43" t="s">
        <v>41</v>
      </c>
      <c r="F54" s="47" t="s">
        <v>79</v>
      </c>
      <c r="G54" s="47" t="s">
        <v>81</v>
      </c>
      <c r="H54" s="59"/>
      <c r="J54" s="40">
        <f>J53-H30</f>
        <v>-1156813.33</v>
      </c>
    </row>
    <row r="55" spans="1:10" s="50" customFormat="1" ht="15" customHeight="1">
      <c r="A55" s="55" t="s">
        <v>82</v>
      </c>
      <c r="B55" s="36" t="s">
        <v>32</v>
      </c>
      <c r="C55" s="47" t="s">
        <v>34</v>
      </c>
      <c r="D55" s="37" t="s">
        <v>36</v>
      </c>
      <c r="E55" s="43" t="s">
        <v>41</v>
      </c>
      <c r="F55" s="47" t="s">
        <v>79</v>
      </c>
      <c r="G55" s="47" t="s">
        <v>83</v>
      </c>
      <c r="H55" s="48">
        <v>143379.64000000001</v>
      </c>
    </row>
    <row r="56" spans="1:10" s="50" customFormat="1" ht="15" customHeight="1">
      <c r="A56" s="55" t="s">
        <v>68</v>
      </c>
      <c r="B56" s="36" t="s">
        <v>32</v>
      </c>
      <c r="C56" s="47" t="s">
        <v>34</v>
      </c>
      <c r="D56" s="37" t="s">
        <v>36</v>
      </c>
      <c r="E56" s="43" t="s">
        <v>41</v>
      </c>
      <c r="F56" s="47" t="s">
        <v>79</v>
      </c>
      <c r="G56" s="47" t="s">
        <v>69</v>
      </c>
      <c r="H56" s="48">
        <v>4300</v>
      </c>
    </row>
    <row r="57" spans="1:10" s="50" customFormat="1" ht="15" customHeight="1">
      <c r="A57" s="55" t="s">
        <v>70</v>
      </c>
      <c r="B57" s="36" t="s">
        <v>32</v>
      </c>
      <c r="C57" s="47" t="s">
        <v>34</v>
      </c>
      <c r="D57" s="37" t="s">
        <v>36</v>
      </c>
      <c r="E57" s="43" t="s">
        <v>41</v>
      </c>
      <c r="F57" s="47" t="s">
        <v>79</v>
      </c>
      <c r="G57" s="47" t="s">
        <v>71</v>
      </c>
      <c r="H57" s="48">
        <v>3200</v>
      </c>
    </row>
    <row r="58" spans="1:10" s="50" customFormat="1" ht="18" customHeight="1">
      <c r="A58" s="55" t="s">
        <v>84</v>
      </c>
      <c r="B58" s="36" t="s">
        <v>32</v>
      </c>
      <c r="C58" s="47" t="s">
        <v>34</v>
      </c>
      <c r="D58" s="37" t="s">
        <v>36</v>
      </c>
      <c r="E58" s="43" t="s">
        <v>41</v>
      </c>
      <c r="F58" s="47" t="s">
        <v>79</v>
      </c>
      <c r="G58" s="47" t="s">
        <v>85</v>
      </c>
      <c r="H58" s="48"/>
    </row>
    <row r="59" spans="1:10" s="50" customFormat="1" ht="15" customHeight="1">
      <c r="A59" s="55" t="s">
        <v>72</v>
      </c>
      <c r="B59" s="36" t="s">
        <v>32</v>
      </c>
      <c r="C59" s="47" t="s">
        <v>34</v>
      </c>
      <c r="D59" s="37" t="s">
        <v>36</v>
      </c>
      <c r="E59" s="43" t="s">
        <v>41</v>
      </c>
      <c r="F59" s="47" t="s">
        <v>79</v>
      </c>
      <c r="G59" s="47" t="s">
        <v>73</v>
      </c>
      <c r="H59" s="48"/>
    </row>
    <row r="60" spans="1:10" s="57" customFormat="1" ht="18" customHeight="1">
      <c r="A60" s="35" t="s">
        <v>74</v>
      </c>
      <c r="B60" s="36" t="s">
        <v>32</v>
      </c>
      <c r="C60" s="37" t="s">
        <v>34</v>
      </c>
      <c r="D60" s="37" t="s">
        <v>36</v>
      </c>
      <c r="E60" s="38" t="s">
        <v>41</v>
      </c>
      <c r="F60" s="37" t="s">
        <v>79</v>
      </c>
      <c r="G60" s="37" t="s">
        <v>75</v>
      </c>
      <c r="H60" s="56">
        <f>H62+H61</f>
        <v>0</v>
      </c>
    </row>
    <row r="61" spans="1:10" s="50" customFormat="1" ht="16.5" customHeight="1">
      <c r="A61" s="55" t="s">
        <v>86</v>
      </c>
      <c r="B61" s="36" t="s">
        <v>32</v>
      </c>
      <c r="C61" s="47" t="s">
        <v>34</v>
      </c>
      <c r="D61" s="37" t="s">
        <v>36</v>
      </c>
      <c r="E61" s="43" t="s">
        <v>41</v>
      </c>
      <c r="F61" s="47" t="s">
        <v>79</v>
      </c>
      <c r="G61" s="47" t="s">
        <v>87</v>
      </c>
      <c r="H61" s="48"/>
    </row>
    <row r="62" spans="1:10" s="50" customFormat="1" ht="16.5" customHeight="1">
      <c r="A62" s="55" t="s">
        <v>76</v>
      </c>
      <c r="B62" s="36" t="s">
        <v>32</v>
      </c>
      <c r="C62" s="47" t="s">
        <v>34</v>
      </c>
      <c r="D62" s="37" t="s">
        <v>36</v>
      </c>
      <c r="E62" s="43" t="s">
        <v>41</v>
      </c>
      <c r="F62" s="47" t="s">
        <v>79</v>
      </c>
      <c r="G62" s="47" t="s">
        <v>77</v>
      </c>
      <c r="H62" s="48"/>
    </row>
    <row r="63" spans="1:10" s="41" customFormat="1" ht="17.25" customHeight="1">
      <c r="A63" s="35" t="s">
        <v>88</v>
      </c>
      <c r="B63" s="36" t="s">
        <v>32</v>
      </c>
      <c r="C63" s="37" t="s">
        <v>34</v>
      </c>
      <c r="D63" s="37" t="s">
        <v>36</v>
      </c>
      <c r="E63" s="43" t="s">
        <v>41</v>
      </c>
      <c r="F63" s="37" t="s">
        <v>89</v>
      </c>
      <c r="G63" s="37"/>
      <c r="H63" s="39">
        <f>H64</f>
        <v>12301.05</v>
      </c>
      <c r="I63" s="40">
        <f>H63</f>
        <v>12301.05</v>
      </c>
    </row>
    <row r="64" spans="1:10" s="41" customFormat="1" ht="17.25" customHeight="1">
      <c r="A64" s="35" t="s">
        <v>90</v>
      </c>
      <c r="B64" s="36" t="s">
        <v>32</v>
      </c>
      <c r="C64" s="37" t="s">
        <v>34</v>
      </c>
      <c r="D64" s="37" t="s">
        <v>36</v>
      </c>
      <c r="E64" s="43" t="s">
        <v>41</v>
      </c>
      <c r="F64" s="37" t="s">
        <v>91</v>
      </c>
      <c r="G64" s="37"/>
      <c r="H64" s="39">
        <f>H65+H66+H67</f>
        <v>12301.05</v>
      </c>
    </row>
    <row r="65" spans="1:29" s="50" customFormat="1" ht="18.75" customHeight="1">
      <c r="A65" s="55" t="s">
        <v>92</v>
      </c>
      <c r="B65" s="46" t="s">
        <v>32</v>
      </c>
      <c r="C65" s="47" t="s">
        <v>34</v>
      </c>
      <c r="D65" s="37" t="s">
        <v>36</v>
      </c>
      <c r="E65" s="43" t="s">
        <v>41</v>
      </c>
      <c r="F65" s="47" t="s">
        <v>93</v>
      </c>
      <c r="G65" s="47" t="s">
        <v>94</v>
      </c>
      <c r="H65" s="48">
        <v>7693</v>
      </c>
    </row>
    <row r="66" spans="1:29" s="50" customFormat="1" ht="24.75" customHeight="1">
      <c r="A66" s="55" t="s">
        <v>95</v>
      </c>
      <c r="B66" s="46" t="s">
        <v>32</v>
      </c>
      <c r="C66" s="47" t="s">
        <v>34</v>
      </c>
      <c r="D66" s="37" t="s">
        <v>36</v>
      </c>
      <c r="E66" s="43" t="s">
        <v>41</v>
      </c>
      <c r="F66" s="47" t="s">
        <v>96</v>
      </c>
      <c r="G66" s="47" t="s">
        <v>94</v>
      </c>
      <c r="H66" s="48"/>
    </row>
    <row r="67" spans="1:29" s="50" customFormat="1" ht="17.25" customHeight="1">
      <c r="A67" s="55" t="s">
        <v>97</v>
      </c>
      <c r="B67" s="46" t="s">
        <v>32</v>
      </c>
      <c r="C67" s="47" t="s">
        <v>34</v>
      </c>
      <c r="D67" s="37" t="s">
        <v>36</v>
      </c>
      <c r="E67" s="43" t="s">
        <v>41</v>
      </c>
      <c r="F67" s="47" t="s">
        <v>98</v>
      </c>
      <c r="G67" s="47" t="s">
        <v>99</v>
      </c>
      <c r="H67" s="48">
        <v>4608.05</v>
      </c>
    </row>
    <row r="68" spans="1:29" ht="39" customHeight="1">
      <c r="A68" s="60"/>
      <c r="B68" s="61"/>
      <c r="C68" s="61"/>
      <c r="D68" s="61"/>
      <c r="E68" s="61"/>
      <c r="F68" s="61"/>
      <c r="G68" s="61"/>
      <c r="H68" s="62"/>
    </row>
    <row r="69" spans="1:29" s="66" customFormat="1" ht="16.5" customHeight="1">
      <c r="A69" s="63" t="s">
        <v>100</v>
      </c>
      <c r="B69" s="64"/>
      <c r="C69" s="64"/>
      <c r="D69" s="64"/>
      <c r="E69" s="64"/>
      <c r="F69" s="64"/>
      <c r="G69" s="65" t="s">
        <v>101</v>
      </c>
      <c r="H69" s="65"/>
    </row>
    <row r="70" spans="1:29" s="66" customFormat="1" ht="33" customHeight="1">
      <c r="A70" s="67" t="s">
        <v>102</v>
      </c>
      <c r="B70" s="63"/>
      <c r="C70" s="63"/>
      <c r="D70" s="63"/>
      <c r="E70" s="63"/>
      <c r="F70" s="63"/>
      <c r="G70" s="65" t="s">
        <v>103</v>
      </c>
      <c r="H70" s="65"/>
    </row>
    <row r="71" spans="1:29" ht="18" customHeight="1">
      <c r="A71" s="68" t="s">
        <v>104</v>
      </c>
      <c r="B71" s="68"/>
      <c r="C71" s="68"/>
      <c r="D71" s="68"/>
      <c r="E71" s="68"/>
      <c r="F71" s="68"/>
      <c r="G71" s="69" t="s">
        <v>105</v>
      </c>
      <c r="H71" s="69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</sheetData>
  <mergeCells count="30">
    <mergeCell ref="A25:H25"/>
    <mergeCell ref="A26:H26"/>
    <mergeCell ref="B28:G28"/>
    <mergeCell ref="G69:H69"/>
    <mergeCell ref="G70:H70"/>
    <mergeCell ref="G71:H71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H7"/>
    <mergeCell ref="A8:H8"/>
    <mergeCell ref="A9:H9"/>
    <mergeCell ref="A10:H10"/>
    <mergeCell ref="A11:H11"/>
    <mergeCell ref="A12:H12"/>
    <mergeCell ref="A1:H1"/>
    <mergeCell ref="A2:H2"/>
    <mergeCell ref="A3:H3"/>
    <mergeCell ref="A4:H4"/>
    <mergeCell ref="A5:H5"/>
    <mergeCell ref="A6:H6"/>
  </mergeCells>
  <pageMargins left="0.22" right="0.2" top="0.24" bottom="0.39" header="0.21" footer="0.31"/>
  <pageSetup paperSize="9" scale="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2020-02-07T09:12:26Z</dcterms:created>
  <dcterms:modified xsi:type="dcterms:W3CDTF">2020-02-07T09:14:28Z</dcterms:modified>
</cp:coreProperties>
</file>